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SPORTGARTEN_DS\Dokumente\Veranstaltungen\2018\Bremen Global Championship\"/>
    </mc:Choice>
  </mc:AlternateContent>
  <xr:revisionPtr revIDLastSave="0" documentId="8_{C14A9381-C6B2-4CE2-813A-4C5ACE7F1FA7}" xr6:coauthVersionLast="34" xr6:coauthVersionMax="34" xr10:uidLastSave="{00000000-0000-0000-0000-000000000000}"/>
  <bookViews>
    <workbookView xWindow="0" yWindow="0" windowWidth="14250" windowHeight="11745" firstSheet="1" activeTab="1" xr2:uid="{00000000-000D-0000-FFFF-FFFF00000000}"/>
  </bookViews>
  <sheets>
    <sheet name="Projekte" sheetId="5" r:id="rId1"/>
    <sheet name="Gesamtwertung" sheetId="1" r:id="rId2"/>
    <sheet name="Wertungs System" sheetId="2" r:id="rId3"/>
    <sheet name="alle 3 Disziplinen" sheetId="3" r:id="rId4"/>
    <sheet name="Fussball" sheetId="4" r:id="rId5"/>
  </sheets>
  <calcPr calcId="179021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21" i="1" l="1"/>
  <c r="I21" i="1"/>
  <c r="I13" i="1"/>
  <c r="I12" i="1"/>
  <c r="I11" i="1"/>
  <c r="I10" i="1"/>
  <c r="P13" i="1"/>
  <c r="U13" i="1"/>
  <c r="P12" i="1"/>
  <c r="U12" i="1"/>
  <c r="P11" i="1"/>
  <c r="U11" i="1"/>
  <c r="P10" i="1"/>
  <c r="U10" i="1"/>
  <c r="U22" i="1"/>
  <c r="U21" i="1"/>
  <c r="I20" i="1"/>
  <c r="P20" i="1"/>
  <c r="U20" i="1"/>
  <c r="P19" i="1"/>
  <c r="I19" i="1"/>
  <c r="P18" i="1"/>
  <c r="I18" i="1"/>
  <c r="P17" i="1"/>
  <c r="I17" i="1"/>
  <c r="P16" i="1"/>
  <c r="I16" i="1"/>
  <c r="U17" i="1"/>
  <c r="U18" i="1"/>
  <c r="U19" i="1"/>
  <c r="U16" i="1"/>
  <c r="I8" i="1"/>
  <c r="I7" i="1"/>
  <c r="I6" i="1"/>
  <c r="P9" i="1"/>
  <c r="I9" i="1"/>
  <c r="P8" i="1"/>
  <c r="P7" i="1"/>
  <c r="P6" i="1"/>
  <c r="U6" i="1"/>
  <c r="U9" i="1"/>
  <c r="U8" i="1"/>
  <c r="U7" i="1"/>
  <c r="U5" i="1"/>
</calcChain>
</file>

<file path=xl/sharedStrings.xml><?xml version="1.0" encoding="utf-8"?>
<sst xmlns="http://schemas.openxmlformats.org/spreadsheetml/2006/main" count="313" uniqueCount="170">
  <si>
    <t>Sport</t>
  </si>
  <si>
    <t>Kochen</t>
  </si>
  <si>
    <t>ganztägige Stationen</t>
  </si>
  <si>
    <t>Soziales Verhalten</t>
  </si>
  <si>
    <t>Vorleistungen</t>
  </si>
  <si>
    <t>Fußball Turnier</t>
  </si>
  <si>
    <t>Fairness / Auftritt</t>
  </si>
  <si>
    <t>Malus</t>
  </si>
  <si>
    <t>Zwischen-wertung</t>
  </si>
  <si>
    <t>Gesamt-punktzahl</t>
  </si>
  <si>
    <t>Brasilien</t>
  </si>
  <si>
    <t>Kamerun</t>
  </si>
  <si>
    <t>Bolivien</t>
  </si>
  <si>
    <t>Mittwoch</t>
  </si>
  <si>
    <t>Südafrika</t>
  </si>
  <si>
    <t>Donnerstag</t>
  </si>
  <si>
    <t>Ecuador</t>
  </si>
  <si>
    <t>Team/Land</t>
  </si>
  <si>
    <t>Kongo</t>
  </si>
  <si>
    <t>Wertungssystem:</t>
  </si>
  <si>
    <t>Fußball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</si>
  <si>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</si>
  <si>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</si>
  <si>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</si>
  <si>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</si>
  <si>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</si>
  <si>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</si>
  <si>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</si>
  <si>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</si>
  <si>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</si>
  <si>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</si>
  <si>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</si>
  <si>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n.A.</t>
  </si>
  <si>
    <t>Bremen Global Championship 2012 Wertungssystem</t>
  </si>
  <si>
    <t>Schulbesuche</t>
  </si>
  <si>
    <t>Präsentation</t>
  </si>
  <si>
    <t xml:space="preserve">Top </t>
  </si>
  <si>
    <t>GESAMT</t>
  </si>
  <si>
    <t>Gesamt</t>
  </si>
  <si>
    <t>Cinemaxx</t>
  </si>
  <si>
    <t>Bester TW</t>
  </si>
  <si>
    <t>Ball</t>
  </si>
  <si>
    <t>Lehrer</t>
  </si>
  <si>
    <t>der Modus hart ein test alle waren nervös, verlieren in der gruppe geht besser</t>
  </si>
  <si>
    <t>Schulbesuch</t>
  </si>
  <si>
    <t>Stationen Finaltag</t>
  </si>
  <si>
    <t>Freitagstation</t>
  </si>
  <si>
    <t>Vorrundenstation</t>
  </si>
  <si>
    <t>Chile</t>
  </si>
  <si>
    <t>Kambodscha</t>
  </si>
  <si>
    <t>Senegal</t>
  </si>
  <si>
    <t>Deutschland</t>
  </si>
  <si>
    <t>Indien</t>
  </si>
  <si>
    <t>Fairness</t>
  </si>
  <si>
    <t>Fussball-Turnier</t>
  </si>
  <si>
    <t>Platz</t>
  </si>
  <si>
    <t>Länder</t>
  </si>
  <si>
    <t>Deutschld.</t>
  </si>
  <si>
    <t>Kamrun</t>
  </si>
  <si>
    <t>CHILE</t>
  </si>
  <si>
    <t>3 Bälle</t>
  </si>
  <si>
    <t>2 Bälle</t>
  </si>
  <si>
    <t>1 Ball</t>
  </si>
  <si>
    <t>SG Olympiade - Jahrgang</t>
  </si>
  <si>
    <t>Kap Verde</t>
  </si>
  <si>
    <t>Ägypten</t>
  </si>
  <si>
    <t>Bangladesh</t>
  </si>
  <si>
    <t>Russland</t>
  </si>
  <si>
    <t>USKEKISTAN</t>
  </si>
  <si>
    <t>Israel</t>
  </si>
  <si>
    <t>Angola</t>
  </si>
  <si>
    <t>Burkina Faso</t>
  </si>
  <si>
    <t>Indonesien</t>
  </si>
  <si>
    <t>Finnland</t>
  </si>
  <si>
    <t>Spanien</t>
  </si>
  <si>
    <t>Marokko</t>
  </si>
  <si>
    <t>Süd Sudan</t>
  </si>
  <si>
    <t>Kolumbien</t>
  </si>
  <si>
    <t>Äthiopien</t>
  </si>
  <si>
    <t>Tuvalu</t>
  </si>
  <si>
    <t>Nepal</t>
  </si>
  <si>
    <t>Philippinen</t>
  </si>
  <si>
    <t xml:space="preserve">Gymn. Horn </t>
  </si>
  <si>
    <t>8 C</t>
  </si>
  <si>
    <t xml:space="preserve">OS Ronzelen </t>
  </si>
  <si>
    <t>8 B</t>
  </si>
  <si>
    <t>OS Sebaldsbrück</t>
  </si>
  <si>
    <t>7 b</t>
  </si>
  <si>
    <t>OS Habenhausen</t>
  </si>
  <si>
    <t>A. v. Humboldt</t>
  </si>
  <si>
    <t>7 C</t>
  </si>
  <si>
    <t>7 B</t>
  </si>
  <si>
    <t xml:space="preserve">OS Lehmhorster </t>
  </si>
  <si>
    <t>Altes Gymnasium</t>
  </si>
  <si>
    <t>7 D</t>
  </si>
  <si>
    <t>8A</t>
  </si>
  <si>
    <t>7C</t>
  </si>
  <si>
    <t>Kippenberg</t>
  </si>
  <si>
    <t>GSO</t>
  </si>
  <si>
    <t>8E</t>
  </si>
  <si>
    <t>8D</t>
  </si>
  <si>
    <t>OS Schaumburger</t>
  </si>
  <si>
    <t xml:space="preserve">OS Albert Einstein Str. </t>
  </si>
  <si>
    <t>8B</t>
  </si>
  <si>
    <t>7A</t>
  </si>
  <si>
    <t>8C</t>
  </si>
  <si>
    <t>OS Kurt Schumacher Allee</t>
  </si>
  <si>
    <t>7D</t>
  </si>
  <si>
    <t>8. Jahrgang</t>
  </si>
  <si>
    <t>OBERSCHULEN</t>
  </si>
  <si>
    <t>Gymnasien</t>
  </si>
  <si>
    <t>Bewertung</t>
  </si>
  <si>
    <t>2+</t>
  </si>
  <si>
    <t>2-</t>
  </si>
  <si>
    <t>2 bis 3</t>
  </si>
  <si>
    <t>3+</t>
  </si>
  <si>
    <t>1+</t>
  </si>
  <si>
    <t>1bis 2</t>
  </si>
  <si>
    <t>TOP TEAMS</t>
  </si>
  <si>
    <t>7. Jahrgang</t>
  </si>
  <si>
    <t>8.Jahrgang</t>
  </si>
  <si>
    <t>Uskekistan</t>
  </si>
  <si>
    <t>Kontakt zur Schule in Nepal</t>
  </si>
  <si>
    <t>12.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</si>
  <si>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</si>
  <si>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</si>
  <si>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</si>
  <si>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</si>
  <si>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</si>
  <si>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</si>
  <si>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</si>
  <si>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</si>
  <si>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</si>
  <si>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</si>
  <si>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</si>
  <si>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Möglichkeit b. Unterschieden +/- 50</t>
  </si>
  <si>
    <t>1./2.</t>
  </si>
  <si>
    <t>3./4.</t>
  </si>
  <si>
    <t>5.-8.</t>
  </si>
  <si>
    <t>USA</t>
  </si>
  <si>
    <t>Fußballwertung:</t>
  </si>
  <si>
    <t>Land</t>
  </si>
  <si>
    <t>Punkte</t>
  </si>
  <si>
    <t>Tageswertung Vorrunde 2016</t>
  </si>
  <si>
    <t>Tageswertung Mittwoch 15.06.16 Gesamt:</t>
  </si>
  <si>
    <t>(ohne Fußball &amp; Fairness Wertung)</t>
  </si>
  <si>
    <t>Tageswertung Donnerstag 16.06.16 Gesamt:</t>
  </si>
  <si>
    <t>Serbien</t>
  </si>
  <si>
    <t>Ukraine</t>
  </si>
  <si>
    <t>Mali</t>
  </si>
  <si>
    <t>Liberia</t>
  </si>
  <si>
    <t>Syrien</t>
  </si>
  <si>
    <t>Somalia</t>
  </si>
  <si>
    <t>Tschad</t>
  </si>
  <si>
    <t>Afghanistan</t>
  </si>
  <si>
    <t xml:space="preserve">1- </t>
  </si>
  <si>
    <t>2-3</t>
  </si>
  <si>
    <t>entwicklungspolitische Stationen- Vorrunde</t>
  </si>
  <si>
    <t xml:space="preserve">                             Gesamtwertung Bremen Global Championship 2018</t>
  </si>
  <si>
    <t>Usbekistan</t>
  </si>
  <si>
    <t>Uganda</t>
  </si>
  <si>
    <t>Virtuelles Wasser</t>
  </si>
  <si>
    <t>Weltspiel</t>
  </si>
  <si>
    <t>Wasserlauf</t>
  </si>
  <si>
    <t>Mikroplastik filtern</t>
  </si>
  <si>
    <t>Shoegame</t>
  </si>
  <si>
    <t>Wasser auf Reisen</t>
  </si>
  <si>
    <t>Ideensammlung</t>
  </si>
  <si>
    <t>Kloquiz-Ball</t>
  </si>
  <si>
    <t>Tanz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</si>
</sst>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5" fillId="0" borderId="2" xfId="0" applyFont="1" applyBorder="1"/>
    <xf numFmtId="0" fontId="5" fillId="0" borderId="11" xfId="0" applyFont="1" applyBorder="1"/>
    <xf numFmtId="0" fontId="0" fillId="0" borderId="3" xfId="0" applyBorder="1" applyAlignment="1">
      <alignment horizontal="center"/>
    </xf>
    <xf numFmtId="0" fontId="0" fillId="4" borderId="3" xfId="0" applyFill="1" applyBorder="1" applyAlignment="1">
      <alignment vertical="top" wrapText="1"/>
    </xf>
    <xf numFmtId="0" fontId="3" fillId="0" borderId="2" xfId="0" applyFont="1" applyBorder="1"/>
    <xf numFmtId="0" fontId="0" fillId="6" borderId="3" xfId="0" applyFill="1" applyBorder="1" applyAlignment="1">
      <alignment vertical="top" wrapText="1"/>
    </xf>
    <xf numFmtId="0" fontId="0" fillId="7" borderId="3" xfId="0" applyFill="1" applyBorder="1" applyAlignment="1">
      <alignment vertical="top" wrapText="1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10" borderId="0" xfId="0" applyFont="1" applyFill="1" applyAlignment="1">
      <alignment horizontal="center"/>
    </xf>
    <xf numFmtId="0" fontId="8" fillId="8" borderId="0" xfId="0" applyFont="1" applyFill="1" applyAlignment="1">
      <alignment horizontal="center"/>
    </xf>
    <xf numFmtId="0" fontId="8" fillId="9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0" fillId="9" borderId="0" xfId="0" applyFill="1"/>
    <xf numFmtId="0" fontId="0" fillId="0" borderId="0" xfId="0" applyAlignment="1">
      <alignment horizontal="center"/>
    </xf>
    <xf numFmtId="0" fontId="0" fillId="5" borderId="3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/>
    </xf>
    <xf numFmtId="0" fontId="0" fillId="0" borderId="0" xfId="0" applyFill="1"/>
    <xf numFmtId="0" fontId="2" fillId="11" borderId="0" xfId="0" applyFont="1" applyFill="1"/>
    <xf numFmtId="0" fontId="0" fillId="11" borderId="0" xfId="0" applyFill="1"/>
    <xf numFmtId="0" fontId="1" fillId="11" borderId="0" xfId="0" applyFont="1" applyFill="1"/>
    <xf numFmtId="0" fontId="8" fillId="0" borderId="0" xfId="0" applyFont="1" applyFill="1" applyAlignment="1">
      <alignment horizontal="center"/>
    </xf>
    <xf numFmtId="0" fontId="0" fillId="9" borderId="3" xfId="0" applyFill="1" applyBorder="1" applyAlignment="1">
      <alignment horizontal="center"/>
    </xf>
    <xf numFmtId="0" fontId="9" fillId="10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8" fontId="0" fillId="0" borderId="0" xfId="0" applyNumberFormat="1" applyAlignment="1">
      <alignment horizontal="center"/>
    </xf>
    <xf numFmtId="0" fontId="0" fillId="9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12" borderId="3" xfId="0" applyFill="1" applyBorder="1" applyAlignment="1">
      <alignment vertical="top" wrapText="1"/>
    </xf>
    <xf numFmtId="0" fontId="7" fillId="12" borderId="3" xfId="0" applyFont="1" applyFill="1" applyBorder="1" applyAlignment="1">
      <alignment vertical="top" wrapText="1"/>
    </xf>
    <xf numFmtId="0" fontId="8" fillId="0" borderId="3" xfId="0" applyFont="1" applyBorder="1"/>
    <xf numFmtId="0" fontId="0" fillId="0" borderId="0" xfId="0" applyBorder="1"/>
    <xf numFmtId="0" fontId="8" fillId="0" borderId="0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8" fillId="13" borderId="3" xfId="0" applyFont="1" applyFill="1" applyBorder="1"/>
    <xf numFmtId="0" fontId="8" fillId="13" borderId="3" xfId="0" applyFont="1" applyFill="1" applyBorder="1" applyAlignment="1">
      <alignment horizontal="left"/>
    </xf>
    <xf numFmtId="0" fontId="8" fillId="0" borderId="3" xfId="0" applyFont="1" applyBorder="1" applyAlignment="1">
      <alignment horizontal="left"/>
    </xf>
    <xf numFmtId="0" fontId="10" fillId="0" borderId="0" xfId="0" applyFont="1" applyBorder="1"/>
    <xf numFmtId="0" fontId="8" fillId="13" borderId="8" xfId="0" applyFont="1" applyFill="1" applyBorder="1"/>
    <xf numFmtId="0" fontId="8" fillId="13" borderId="8" xfId="0" applyFont="1" applyFill="1" applyBorder="1" applyAlignment="1">
      <alignment horizontal="left"/>
    </xf>
    <xf numFmtId="0" fontId="10" fillId="0" borderId="12" xfId="0" applyFont="1" applyBorder="1"/>
    <xf numFmtId="0" fontId="10" fillId="0" borderId="12" xfId="0" applyFont="1" applyFill="1" applyBorder="1" applyAlignment="1">
      <alignment horizontal="left"/>
    </xf>
    <xf numFmtId="49" fontId="0" fillId="0" borderId="0" xfId="0" applyNumberFormat="1"/>
    <xf numFmtId="0" fontId="5" fillId="0" borderId="2" xfId="0" applyFont="1" applyFill="1" applyBorder="1"/>
    <xf numFmtId="0" fontId="9" fillId="9" borderId="2" xfId="0" applyFont="1" applyFill="1" applyBorder="1"/>
    <xf numFmtId="0" fontId="1" fillId="0" borderId="3" xfId="0" applyFont="1" applyFill="1" applyBorder="1" applyAlignment="1">
      <alignment horizontal="center"/>
    </xf>
    <xf numFmtId="0" fontId="9" fillId="0" borderId="2" xfId="0" applyFont="1" applyFill="1" applyBorder="1"/>
    <xf numFmtId="0" fontId="5" fillId="9" borderId="21" xfId="0" applyFont="1" applyFill="1" applyBorder="1" applyAlignment="1">
      <alignment horizontal="center"/>
    </xf>
    <xf numFmtId="0" fontId="5" fillId="9" borderId="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11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33"/>
  <sheetViews>
    <sheetView workbookViewId="0">
      <selection activeCell="J19" sqref="J19"/>
    </sheetView>
  </sheetViews>
  <sheetFormatPr baseColWidth="10" defaultRowHeight="15" x14ac:dyDescent="0.25"/>
  <cols>
    <col min="1" max="1" width="15.140625" bestFit="1" customWidth="1"/>
    <col min="2" max="2" width="24.140625" bestFit="1" customWidth="1"/>
    <col min="3" max="4" width="11.42578125" style="39"/>
  </cols>
  <sheetData>
    <row r="2" spans="1:9" ht="15" customHeight="1" x14ac:dyDescent="0.25">
      <c r="A2" s="67" t="s">
        <v>17</v>
      </c>
      <c r="B2" s="68"/>
      <c r="C2" s="68"/>
      <c r="G2" s="1" t="s">
        <v>118</v>
      </c>
    </row>
    <row r="3" spans="1:9" ht="15" customHeight="1" x14ac:dyDescent="0.25">
      <c r="A3" s="67"/>
      <c r="B3" s="68"/>
      <c r="C3" s="68"/>
    </row>
    <row r="4" spans="1:9" ht="15.75" x14ac:dyDescent="0.25">
      <c r="A4" s="41" t="s">
        <v>109</v>
      </c>
      <c r="D4" s="39" t="s">
        <v>111</v>
      </c>
      <c r="G4" t="s">
        <v>119</v>
      </c>
    </row>
    <row r="5" spans="1:9" ht="18.75" x14ac:dyDescent="0.3">
      <c r="A5" s="2" t="s">
        <v>64</v>
      </c>
      <c r="B5" t="s">
        <v>102</v>
      </c>
      <c r="C5" s="39" t="s">
        <v>27</v>
      </c>
      <c r="D5" s="39" t="s">
        <v>113</v>
      </c>
      <c r="E5">
        <v>450</v>
      </c>
      <c r="G5" t="s">
        <v>72</v>
      </c>
      <c r="H5" t="s">
        <v>86</v>
      </c>
      <c r="I5" s="39" t="s">
        <v>96</v>
      </c>
    </row>
    <row r="6" spans="1:9" ht="18.75" x14ac:dyDescent="0.3">
      <c r="A6" s="2" t="s">
        <v>65</v>
      </c>
      <c r="B6" t="s">
        <v>84</v>
      </c>
      <c r="C6" s="39" t="s">
        <v>104</v>
      </c>
      <c r="D6" s="39">
        <v>1</v>
      </c>
      <c r="E6">
        <v>350</v>
      </c>
      <c r="G6" t="s">
        <v>75</v>
      </c>
      <c r="H6" t="s">
        <v>93</v>
      </c>
      <c r="I6" s="39" t="s">
        <v>94</v>
      </c>
    </row>
    <row r="7" spans="1:9" ht="18.75" x14ac:dyDescent="0.3">
      <c r="A7" s="2" t="s">
        <v>67</v>
      </c>
      <c r="B7" t="s">
        <v>106</v>
      </c>
      <c r="C7" s="39" t="s">
        <v>107</v>
      </c>
      <c r="D7" s="39" t="s">
        <v>113</v>
      </c>
      <c r="E7">
        <v>450</v>
      </c>
      <c r="G7" t="s">
        <v>73</v>
      </c>
      <c r="H7" t="s">
        <v>98</v>
      </c>
      <c r="I7" s="39">
        <v>7</v>
      </c>
    </row>
    <row r="8" spans="1:9" ht="18.75" x14ac:dyDescent="0.3">
      <c r="A8" s="2" t="s">
        <v>11</v>
      </c>
      <c r="B8" t="s">
        <v>84</v>
      </c>
      <c r="C8" s="39" t="s">
        <v>90</v>
      </c>
      <c r="D8" s="39" t="s">
        <v>114</v>
      </c>
      <c r="E8">
        <v>550</v>
      </c>
    </row>
    <row r="9" spans="1:9" ht="18.75" x14ac:dyDescent="0.3">
      <c r="A9" s="2" t="s">
        <v>77</v>
      </c>
      <c r="B9" t="s">
        <v>84</v>
      </c>
      <c r="C9" s="39" t="s">
        <v>91</v>
      </c>
      <c r="D9" s="44" t="s">
        <v>117</v>
      </c>
      <c r="E9">
        <v>450</v>
      </c>
      <c r="G9" t="s">
        <v>120</v>
      </c>
    </row>
    <row r="10" spans="1:9" ht="18.75" x14ac:dyDescent="0.3">
      <c r="A10" s="2" t="s">
        <v>72</v>
      </c>
      <c r="B10" t="s">
        <v>86</v>
      </c>
      <c r="C10" s="39" t="s">
        <v>96</v>
      </c>
      <c r="D10" s="39" t="s">
        <v>115</v>
      </c>
      <c r="E10">
        <v>650</v>
      </c>
    </row>
    <row r="11" spans="1:9" ht="18.75" x14ac:dyDescent="0.3">
      <c r="A11" s="2" t="s">
        <v>81</v>
      </c>
      <c r="B11" t="s">
        <v>86</v>
      </c>
      <c r="C11" s="39" t="s">
        <v>87</v>
      </c>
      <c r="D11" s="39" t="s">
        <v>112</v>
      </c>
      <c r="E11">
        <v>550</v>
      </c>
      <c r="G11" t="s">
        <v>79</v>
      </c>
      <c r="H11" t="s">
        <v>82</v>
      </c>
      <c r="I11" s="39" t="s">
        <v>83</v>
      </c>
    </row>
    <row r="12" spans="1:9" ht="18.75" x14ac:dyDescent="0.3">
      <c r="A12" s="2" t="s">
        <v>73</v>
      </c>
      <c r="B12" t="s">
        <v>98</v>
      </c>
      <c r="C12" s="39">
        <v>7</v>
      </c>
      <c r="D12" s="39">
        <v>3</v>
      </c>
      <c r="E12">
        <v>600</v>
      </c>
      <c r="G12" t="s">
        <v>121</v>
      </c>
      <c r="H12" t="s">
        <v>82</v>
      </c>
      <c r="I12" s="39" t="s">
        <v>103</v>
      </c>
    </row>
    <row r="13" spans="1:9" ht="18.75" x14ac:dyDescent="0.3">
      <c r="A13" s="2" t="s">
        <v>51</v>
      </c>
      <c r="B13" t="s">
        <v>88</v>
      </c>
      <c r="C13" s="39">
        <v>7</v>
      </c>
      <c r="D13" s="39">
        <v>3</v>
      </c>
      <c r="E13">
        <v>600</v>
      </c>
      <c r="G13" t="s">
        <v>70</v>
      </c>
      <c r="H13" t="s">
        <v>101</v>
      </c>
      <c r="I13" s="39" t="s">
        <v>95</v>
      </c>
    </row>
    <row r="14" spans="1:9" ht="15.75" x14ac:dyDescent="0.25">
      <c r="A14" s="41" t="s">
        <v>110</v>
      </c>
    </row>
    <row r="15" spans="1:9" ht="18.75" x14ac:dyDescent="0.3">
      <c r="A15" s="2" t="s">
        <v>69</v>
      </c>
      <c r="B15" t="s">
        <v>89</v>
      </c>
      <c r="C15" s="42" t="s">
        <v>104</v>
      </c>
      <c r="D15" s="44">
        <v>2</v>
      </c>
      <c r="E15">
        <v>500</v>
      </c>
    </row>
    <row r="16" spans="1:9" ht="18.75" x14ac:dyDescent="0.3">
      <c r="A16" s="2" t="s">
        <v>78</v>
      </c>
      <c r="B16" t="s">
        <v>89</v>
      </c>
      <c r="C16" s="39" t="s">
        <v>90</v>
      </c>
      <c r="D16" s="44">
        <v>3</v>
      </c>
      <c r="E16">
        <v>600</v>
      </c>
    </row>
    <row r="17" spans="1:6" ht="18.75" x14ac:dyDescent="0.3">
      <c r="A17" s="2" t="s">
        <v>14</v>
      </c>
      <c r="B17" t="s">
        <v>82</v>
      </c>
      <c r="C17" s="39">
        <v>7</v>
      </c>
      <c r="D17" s="43">
        <v>2</v>
      </c>
      <c r="E17">
        <v>500</v>
      </c>
    </row>
    <row r="18" spans="1:6" ht="18.75" x14ac:dyDescent="0.3">
      <c r="A18" s="2" t="s">
        <v>75</v>
      </c>
      <c r="B18" t="s">
        <v>93</v>
      </c>
      <c r="C18" s="39" t="s">
        <v>94</v>
      </c>
      <c r="D18" s="39" t="s">
        <v>115</v>
      </c>
      <c r="E18">
        <v>650</v>
      </c>
    </row>
    <row r="19" spans="1:6" ht="18.75" x14ac:dyDescent="0.3">
      <c r="A19" s="65" t="s">
        <v>108</v>
      </c>
      <c r="B19" s="66"/>
    </row>
    <row r="20" spans="1:6" ht="18.75" x14ac:dyDescent="0.3">
      <c r="A20" s="41" t="s">
        <v>109</v>
      </c>
      <c r="B20" s="40"/>
    </row>
    <row r="21" spans="1:6" ht="18.75" x14ac:dyDescent="0.3">
      <c r="A21" s="2" t="s">
        <v>10</v>
      </c>
      <c r="B21" t="s">
        <v>92</v>
      </c>
      <c r="C21" s="39" t="s">
        <v>85</v>
      </c>
      <c r="D21" s="39" t="s">
        <v>112</v>
      </c>
      <c r="E21">
        <v>550</v>
      </c>
    </row>
    <row r="22" spans="1:6" ht="18.75" x14ac:dyDescent="0.3">
      <c r="A22" s="2" t="s">
        <v>70</v>
      </c>
      <c r="B22" t="s">
        <v>101</v>
      </c>
      <c r="C22" s="39" t="s">
        <v>95</v>
      </c>
      <c r="D22" s="39">
        <v>3</v>
      </c>
      <c r="E22">
        <v>600</v>
      </c>
    </row>
    <row r="23" spans="1:6" ht="18.75" x14ac:dyDescent="0.3">
      <c r="A23" s="2" t="s">
        <v>71</v>
      </c>
      <c r="B23" t="s">
        <v>92</v>
      </c>
      <c r="C23" s="39" t="s">
        <v>100</v>
      </c>
      <c r="D23" s="39">
        <v>2</v>
      </c>
      <c r="E23">
        <v>500</v>
      </c>
    </row>
    <row r="24" spans="1:6" ht="18.75" x14ac:dyDescent="0.3">
      <c r="A24" s="2" t="s">
        <v>76</v>
      </c>
      <c r="B24" t="s">
        <v>92</v>
      </c>
      <c r="C24" s="42" t="s">
        <v>95</v>
      </c>
      <c r="D24" s="39" t="s">
        <v>114</v>
      </c>
      <c r="E24">
        <v>550</v>
      </c>
    </row>
    <row r="25" spans="1:6" ht="18.75" x14ac:dyDescent="0.3">
      <c r="A25" s="2" t="s">
        <v>80</v>
      </c>
      <c r="B25" t="s">
        <v>84</v>
      </c>
      <c r="C25" s="39" t="s">
        <v>85</v>
      </c>
      <c r="D25" s="44" t="s">
        <v>112</v>
      </c>
      <c r="E25">
        <v>550</v>
      </c>
      <c r="F25" t="s">
        <v>122</v>
      </c>
    </row>
    <row r="26" spans="1:6" ht="15.75" x14ac:dyDescent="0.25">
      <c r="A26" s="41" t="s">
        <v>110</v>
      </c>
    </row>
    <row r="27" spans="1:6" ht="18.75" x14ac:dyDescent="0.3">
      <c r="A27" s="2" t="s">
        <v>68</v>
      </c>
      <c r="B27" t="s">
        <v>82</v>
      </c>
      <c r="C27" s="39" t="s">
        <v>103</v>
      </c>
      <c r="D27" s="39">
        <v>3</v>
      </c>
      <c r="E27">
        <v>600</v>
      </c>
    </row>
    <row r="28" spans="1:6" ht="18.75" x14ac:dyDescent="0.3">
      <c r="A28" s="2" t="s">
        <v>66</v>
      </c>
      <c r="B28" t="s">
        <v>89</v>
      </c>
      <c r="C28" s="39" t="s">
        <v>95</v>
      </c>
      <c r="D28" s="39">
        <v>3</v>
      </c>
      <c r="E28">
        <v>600</v>
      </c>
    </row>
    <row r="29" spans="1:6" ht="18.75" x14ac:dyDescent="0.3">
      <c r="A29" s="2" t="s">
        <v>50</v>
      </c>
      <c r="B29" t="s">
        <v>89</v>
      </c>
      <c r="C29" s="39" t="s">
        <v>105</v>
      </c>
      <c r="D29" s="44">
        <v>3</v>
      </c>
      <c r="E29">
        <v>600</v>
      </c>
    </row>
    <row r="30" spans="1:6" ht="18.75" x14ac:dyDescent="0.3">
      <c r="A30" s="2" t="s">
        <v>48</v>
      </c>
      <c r="B30" t="s">
        <v>97</v>
      </c>
      <c r="C30" s="42" t="s">
        <v>95</v>
      </c>
      <c r="D30" s="39">
        <v>2</v>
      </c>
      <c r="E30">
        <v>500</v>
      </c>
    </row>
    <row r="31" spans="1:6" ht="18.75" x14ac:dyDescent="0.3">
      <c r="A31" s="2" t="s">
        <v>74</v>
      </c>
      <c r="B31" t="s">
        <v>82</v>
      </c>
      <c r="C31" s="39" t="s">
        <v>99</v>
      </c>
      <c r="D31" s="39" t="s">
        <v>116</v>
      </c>
      <c r="E31">
        <v>450</v>
      </c>
    </row>
    <row r="32" spans="1:6" ht="18.75" x14ac:dyDescent="0.3">
      <c r="A32" s="2" t="s">
        <v>79</v>
      </c>
      <c r="B32" t="s">
        <v>82</v>
      </c>
      <c r="C32" s="39" t="s">
        <v>83</v>
      </c>
      <c r="D32" s="39" t="s">
        <v>115</v>
      </c>
      <c r="E32">
        <v>650</v>
      </c>
    </row>
    <row r="33" spans="1:1" ht="18.75" x14ac:dyDescent="0.3">
      <c r="A33" s="2"/>
    </row>
  </sheetData>
  <mergeCells count="2">
    <mergeCell ref="A19:B19"/>
    <mergeCell ref="A2:C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9"/>
  <sheetViews>
    <sheetView tabSelected="1" zoomScale="80" zoomScaleNormal="80" workbookViewId="0">
      <pane xSplit="1" topLeftCell="H1" activePane="topRight" state="frozen"/>
      <selection pane="topRight" activeCell="N9" sqref="N9"/>
    </sheetView>
  </sheetViews>
  <sheetFormatPr baseColWidth="10" defaultRowHeight="15" x14ac:dyDescent="0.25"/>
  <cols>
    <col min="1" max="1" width="21" customWidth="1"/>
    <col min="3" max="3" width="10.85546875" customWidth="1"/>
    <col min="4" max="4" width="10.5703125" bestFit="1" customWidth="1"/>
    <col min="5" max="5" width="9.140625" bestFit="1" customWidth="1"/>
    <col min="6" max="7" width="12.85546875" customWidth="1"/>
    <col min="8" max="8" width="10.85546875" customWidth="1"/>
    <col min="9" max="9" width="12.85546875" customWidth="1"/>
    <col min="16" max="16" width="13.42578125" customWidth="1"/>
    <col min="20" max="20" width="10.7109375" customWidth="1"/>
    <col min="21" max="21" width="15.28515625" bestFit="1" customWidth="1"/>
  </cols>
  <sheetData>
    <row r="1" spans="1:22" ht="46.5" x14ac:dyDescent="0.25">
      <c r="A1" s="69" t="s">
        <v>158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22" ht="15.75" thickBot="1" x14ac:dyDescent="0.3"/>
    <row r="3" spans="1:22" s="1" customFormat="1" ht="15.75" customHeight="1" x14ac:dyDescent="0.25">
      <c r="A3" s="77" t="s">
        <v>17</v>
      </c>
      <c r="B3" s="86" t="s">
        <v>0</v>
      </c>
      <c r="C3" s="86"/>
      <c r="D3" s="86" t="s">
        <v>157</v>
      </c>
      <c r="E3" s="86"/>
      <c r="F3" s="86"/>
      <c r="G3" s="86"/>
      <c r="H3" s="86"/>
      <c r="I3" s="72" t="s">
        <v>8</v>
      </c>
      <c r="J3" s="82" t="s">
        <v>2</v>
      </c>
      <c r="K3" s="80"/>
      <c r="L3" s="79" t="s">
        <v>45</v>
      </c>
      <c r="M3" s="80"/>
      <c r="N3" s="80"/>
      <c r="O3" s="81"/>
      <c r="P3" s="72" t="s">
        <v>8</v>
      </c>
      <c r="Q3" s="86" t="s">
        <v>3</v>
      </c>
      <c r="R3" s="86"/>
      <c r="S3" s="86" t="s">
        <v>4</v>
      </c>
      <c r="T3" s="86"/>
      <c r="U3" s="70" t="s">
        <v>9</v>
      </c>
    </row>
    <row r="4" spans="1:22" ht="44.25" customHeight="1" x14ac:dyDescent="0.25">
      <c r="A4" s="78"/>
      <c r="B4" s="5" t="s">
        <v>5</v>
      </c>
      <c r="C4" s="5"/>
      <c r="D4" s="7" t="s">
        <v>161</v>
      </c>
      <c r="E4" s="7" t="s">
        <v>162</v>
      </c>
      <c r="F4" s="7" t="s">
        <v>163</v>
      </c>
      <c r="G4" s="7" t="s">
        <v>164</v>
      </c>
      <c r="H4" s="7"/>
      <c r="I4" s="73"/>
      <c r="J4" s="30" t="s">
        <v>1</v>
      </c>
      <c r="K4" s="30" t="s">
        <v>165</v>
      </c>
      <c r="L4" s="30" t="s">
        <v>169</v>
      </c>
      <c r="M4" s="45" t="s">
        <v>166</v>
      </c>
      <c r="N4" s="45" t="s">
        <v>167</v>
      </c>
      <c r="O4" s="46" t="s">
        <v>168</v>
      </c>
      <c r="P4" s="73"/>
      <c r="Q4" s="8" t="s">
        <v>6</v>
      </c>
      <c r="R4" s="8" t="s">
        <v>7</v>
      </c>
      <c r="S4" s="8" t="s">
        <v>44</v>
      </c>
      <c r="T4" s="8" t="s">
        <v>35</v>
      </c>
      <c r="U4" s="71"/>
    </row>
    <row r="5" spans="1:22" ht="23.25" x14ac:dyDescent="0.35">
      <c r="A5" s="6" t="s">
        <v>13</v>
      </c>
      <c r="B5" s="9">
        <v>750</v>
      </c>
      <c r="C5" s="10"/>
      <c r="D5" s="10">
        <v>80</v>
      </c>
      <c r="E5" s="10">
        <v>80</v>
      </c>
      <c r="F5" s="10">
        <v>80</v>
      </c>
      <c r="G5" s="10">
        <v>80</v>
      </c>
      <c r="H5" s="10"/>
      <c r="I5" s="10"/>
      <c r="J5" s="10">
        <v>50</v>
      </c>
      <c r="K5" s="10">
        <v>125</v>
      </c>
      <c r="L5" s="10">
        <v>80</v>
      </c>
      <c r="M5" s="10">
        <v>100</v>
      </c>
      <c r="N5" s="10">
        <v>100</v>
      </c>
      <c r="O5" s="10">
        <v>100</v>
      </c>
      <c r="P5" s="10"/>
      <c r="Q5" s="10">
        <v>300</v>
      </c>
      <c r="R5" s="10">
        <v>-100</v>
      </c>
      <c r="S5" s="10">
        <v>300</v>
      </c>
      <c r="T5" s="10">
        <v>600</v>
      </c>
      <c r="U5" s="16">
        <f>B5+C5+D5+E5+F5+G5+H5+J5+L5+M5+N5+O5+Q5+900</f>
        <v>2700</v>
      </c>
    </row>
    <row r="6" spans="1:22" ht="21" x14ac:dyDescent="0.35">
      <c r="A6" s="62" t="s">
        <v>10</v>
      </c>
      <c r="B6" s="37"/>
      <c r="C6" s="31"/>
      <c r="D6" s="63">
        <v>50</v>
      </c>
      <c r="E6" s="31">
        <v>80</v>
      </c>
      <c r="F6" s="31">
        <v>60</v>
      </c>
      <c r="G6" s="31">
        <v>70</v>
      </c>
      <c r="H6" s="31"/>
      <c r="I6" s="11">
        <f t="shared" ref="I6:I13" si="0">B6+C6+D6+E6+F6+H6+G6</f>
        <v>260</v>
      </c>
      <c r="J6" s="31">
        <v>50</v>
      </c>
      <c r="K6" s="31">
        <v>125</v>
      </c>
      <c r="L6" s="31">
        <v>80</v>
      </c>
      <c r="M6" s="31"/>
      <c r="N6" s="31"/>
      <c r="O6" s="31"/>
      <c r="P6" s="11">
        <f t="shared" ref="P6:P13" si="1">J6+L6+N6+O6+M6+K6</f>
        <v>255</v>
      </c>
      <c r="Q6" s="31"/>
      <c r="R6" s="31"/>
      <c r="S6" s="31"/>
      <c r="T6" s="31"/>
      <c r="U6" s="38">
        <f t="shared" ref="U6:U13" si="2">I6+P6+Q6+R6+S6+T6</f>
        <v>515</v>
      </c>
      <c r="V6" s="32"/>
    </row>
    <row r="7" spans="1:22" ht="21" x14ac:dyDescent="0.35">
      <c r="A7" s="62" t="s">
        <v>78</v>
      </c>
      <c r="B7" s="37"/>
      <c r="C7" s="31"/>
      <c r="D7" s="31">
        <v>60</v>
      </c>
      <c r="E7" s="31">
        <v>50</v>
      </c>
      <c r="F7" s="31">
        <v>30</v>
      </c>
      <c r="G7" s="31">
        <v>30</v>
      </c>
      <c r="H7" s="31"/>
      <c r="I7" s="11">
        <f t="shared" si="0"/>
        <v>170</v>
      </c>
      <c r="J7" s="31">
        <v>80</v>
      </c>
      <c r="K7" s="31">
        <v>100</v>
      </c>
      <c r="L7" s="31">
        <v>80</v>
      </c>
      <c r="M7" s="31"/>
      <c r="N7" s="31"/>
      <c r="O7" s="31"/>
      <c r="P7" s="11">
        <f t="shared" si="1"/>
        <v>260</v>
      </c>
      <c r="Q7" s="31"/>
      <c r="R7" s="31"/>
      <c r="S7" s="31"/>
      <c r="T7" s="31"/>
      <c r="U7" s="38">
        <f t="shared" si="2"/>
        <v>430</v>
      </c>
      <c r="V7" s="32"/>
    </row>
    <row r="8" spans="1:22" ht="21" x14ac:dyDescent="0.35">
      <c r="A8" s="62" t="s">
        <v>66</v>
      </c>
      <c r="B8" s="37"/>
      <c r="C8" s="31"/>
      <c r="D8" s="31">
        <v>80</v>
      </c>
      <c r="E8" s="31">
        <v>80</v>
      </c>
      <c r="F8" s="31">
        <v>80</v>
      </c>
      <c r="G8" s="31">
        <v>60</v>
      </c>
      <c r="H8" s="31"/>
      <c r="I8" s="11">
        <f t="shared" si="0"/>
        <v>300</v>
      </c>
      <c r="J8" s="31">
        <v>60</v>
      </c>
      <c r="K8" s="31">
        <v>125</v>
      </c>
      <c r="L8" s="31">
        <v>80</v>
      </c>
      <c r="M8" s="31"/>
      <c r="N8" s="31"/>
      <c r="O8" s="31"/>
      <c r="P8" s="11">
        <f t="shared" si="1"/>
        <v>265</v>
      </c>
      <c r="Q8" s="31"/>
      <c r="R8" s="31"/>
      <c r="S8" s="31"/>
      <c r="T8" s="31"/>
      <c r="U8" s="38">
        <f t="shared" si="2"/>
        <v>565</v>
      </c>
      <c r="V8" s="32"/>
    </row>
    <row r="9" spans="1:22" ht="21" x14ac:dyDescent="0.35">
      <c r="A9" s="62" t="s">
        <v>11</v>
      </c>
      <c r="B9" s="37"/>
      <c r="C9" s="31"/>
      <c r="D9" s="31">
        <v>60</v>
      </c>
      <c r="E9" s="31">
        <v>80</v>
      </c>
      <c r="F9" s="31">
        <v>60</v>
      </c>
      <c r="G9" s="31">
        <v>50</v>
      </c>
      <c r="H9" s="31"/>
      <c r="I9" s="11">
        <f t="shared" si="0"/>
        <v>250</v>
      </c>
      <c r="J9" s="31">
        <v>60</v>
      </c>
      <c r="K9" s="31">
        <v>80</v>
      </c>
      <c r="L9" s="31">
        <v>80</v>
      </c>
      <c r="M9" s="31"/>
      <c r="N9" s="31"/>
      <c r="O9" s="31"/>
      <c r="P9" s="11">
        <f t="shared" si="1"/>
        <v>220</v>
      </c>
      <c r="Q9" s="31"/>
      <c r="R9" s="31"/>
      <c r="S9" s="31"/>
      <c r="T9" s="31"/>
      <c r="U9" s="38">
        <f t="shared" si="2"/>
        <v>470</v>
      </c>
      <c r="V9" s="32"/>
    </row>
    <row r="10" spans="1:22" ht="21" x14ac:dyDescent="0.35">
      <c r="A10" s="62" t="s">
        <v>77</v>
      </c>
      <c r="B10" s="31"/>
      <c r="C10" s="31"/>
      <c r="D10" s="31">
        <v>60</v>
      </c>
      <c r="E10" s="31">
        <v>80</v>
      </c>
      <c r="F10" s="31">
        <v>60</v>
      </c>
      <c r="G10" s="31">
        <v>60</v>
      </c>
      <c r="H10" s="31"/>
      <c r="I10" s="11">
        <f t="shared" si="0"/>
        <v>260</v>
      </c>
      <c r="J10" s="31">
        <v>80</v>
      </c>
      <c r="K10" s="31">
        <v>80</v>
      </c>
      <c r="L10" s="31">
        <v>80</v>
      </c>
      <c r="M10" s="31"/>
      <c r="N10" s="31"/>
      <c r="O10" s="31"/>
      <c r="P10" s="11">
        <f t="shared" si="1"/>
        <v>240</v>
      </c>
      <c r="Q10" s="31"/>
      <c r="R10" s="31"/>
      <c r="S10" s="31"/>
      <c r="T10" s="31"/>
      <c r="U10" s="38">
        <f t="shared" si="2"/>
        <v>500</v>
      </c>
      <c r="V10" s="32"/>
    </row>
    <row r="11" spans="1:22" ht="21" x14ac:dyDescent="0.35">
      <c r="A11" s="62" t="s">
        <v>79</v>
      </c>
      <c r="B11" s="31"/>
      <c r="C11" s="31"/>
      <c r="D11" s="31">
        <v>60</v>
      </c>
      <c r="E11" s="31">
        <v>80</v>
      </c>
      <c r="F11" s="31">
        <v>50</v>
      </c>
      <c r="G11" s="31">
        <v>55</v>
      </c>
      <c r="H11" s="31"/>
      <c r="I11" s="11">
        <f t="shared" si="0"/>
        <v>245</v>
      </c>
      <c r="J11" s="31">
        <v>65</v>
      </c>
      <c r="K11" s="31">
        <v>80</v>
      </c>
      <c r="L11" s="31">
        <v>80</v>
      </c>
      <c r="M11" s="31"/>
      <c r="N11" s="31"/>
      <c r="O11" s="31"/>
      <c r="P11" s="11">
        <f t="shared" si="1"/>
        <v>225</v>
      </c>
      <c r="Q11" s="31"/>
      <c r="R11" s="31"/>
      <c r="S11" s="31"/>
      <c r="T11" s="31"/>
      <c r="U11" s="38">
        <f t="shared" si="2"/>
        <v>470</v>
      </c>
      <c r="V11" s="32"/>
    </row>
    <row r="12" spans="1:22" ht="21" x14ac:dyDescent="0.35">
      <c r="A12" s="62" t="s">
        <v>69</v>
      </c>
      <c r="B12" s="31"/>
      <c r="C12" s="31"/>
      <c r="D12" s="31">
        <v>60</v>
      </c>
      <c r="E12" s="31">
        <v>60</v>
      </c>
      <c r="F12" s="31">
        <v>80</v>
      </c>
      <c r="G12" s="31">
        <v>70</v>
      </c>
      <c r="H12" s="31"/>
      <c r="I12" s="11">
        <f t="shared" si="0"/>
        <v>270</v>
      </c>
      <c r="J12" s="31">
        <v>70</v>
      </c>
      <c r="K12" s="31">
        <v>100</v>
      </c>
      <c r="L12" s="31">
        <v>80</v>
      </c>
      <c r="M12" s="31"/>
      <c r="N12" s="31"/>
      <c r="O12" s="31"/>
      <c r="P12" s="11">
        <f t="shared" si="1"/>
        <v>250</v>
      </c>
      <c r="Q12" s="31"/>
      <c r="R12" s="31"/>
      <c r="S12" s="31"/>
      <c r="T12" s="31"/>
      <c r="U12" s="38">
        <f t="shared" si="2"/>
        <v>520</v>
      </c>
      <c r="V12" s="32"/>
    </row>
    <row r="13" spans="1:22" ht="21" x14ac:dyDescent="0.35">
      <c r="A13" s="62" t="s">
        <v>74</v>
      </c>
      <c r="B13" s="31"/>
      <c r="C13" s="31"/>
      <c r="D13" s="31">
        <v>80</v>
      </c>
      <c r="E13" s="31">
        <v>80</v>
      </c>
      <c r="F13" s="31">
        <v>60</v>
      </c>
      <c r="G13" s="31">
        <v>60</v>
      </c>
      <c r="H13" s="31"/>
      <c r="I13" s="11">
        <f t="shared" si="0"/>
        <v>280</v>
      </c>
      <c r="J13" s="31">
        <v>80</v>
      </c>
      <c r="K13" s="31">
        <v>80</v>
      </c>
      <c r="L13" s="31">
        <v>80</v>
      </c>
      <c r="M13" s="31"/>
      <c r="N13" s="31"/>
      <c r="O13" s="31"/>
      <c r="P13" s="11">
        <f t="shared" si="1"/>
        <v>240</v>
      </c>
      <c r="Q13" s="31"/>
      <c r="R13" s="31"/>
      <c r="S13" s="31"/>
      <c r="T13" s="31"/>
      <c r="U13" s="38">
        <f t="shared" si="2"/>
        <v>520</v>
      </c>
    </row>
    <row r="14" spans="1:22" x14ac:dyDescent="0.25">
      <c r="A14" s="74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6"/>
    </row>
    <row r="15" spans="1:22" ht="23.25" x14ac:dyDescent="0.35">
      <c r="A15" s="6" t="s">
        <v>15</v>
      </c>
      <c r="B15" s="83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5"/>
    </row>
    <row r="16" spans="1:22" ht="21" x14ac:dyDescent="0.35">
      <c r="A16" s="62" t="s">
        <v>159</v>
      </c>
      <c r="B16" s="37"/>
      <c r="C16" s="31"/>
      <c r="D16" s="31"/>
      <c r="E16" s="31"/>
      <c r="F16" s="31"/>
      <c r="G16" s="31"/>
      <c r="H16" s="31"/>
      <c r="I16" s="11">
        <f t="shared" ref="I16:I21" si="3">B16+C16+D16+E16+F16+H16+G16</f>
        <v>0</v>
      </c>
      <c r="J16" s="31"/>
      <c r="K16" s="31"/>
      <c r="L16" s="31"/>
      <c r="M16" s="31"/>
      <c r="N16" s="31"/>
      <c r="O16" s="31"/>
      <c r="P16" s="11">
        <f t="shared" ref="P16:P21" si="4">J16+L16+N16+O16+M16+K16</f>
        <v>0</v>
      </c>
      <c r="Q16" s="31"/>
      <c r="R16" s="37"/>
      <c r="S16" s="31"/>
      <c r="T16" s="31"/>
      <c r="U16" s="38">
        <f t="shared" ref="U16:U19" si="5">I16+P16+Q16+R16+S16+T16</f>
        <v>0</v>
      </c>
    </row>
    <row r="17" spans="1:21" ht="21" x14ac:dyDescent="0.35">
      <c r="A17" s="62" t="s">
        <v>139</v>
      </c>
      <c r="B17" s="37"/>
      <c r="C17" s="31"/>
      <c r="D17" s="31"/>
      <c r="E17" s="31"/>
      <c r="F17" s="31"/>
      <c r="G17" s="31"/>
      <c r="H17" s="31"/>
      <c r="I17" s="11">
        <f t="shared" si="3"/>
        <v>0</v>
      </c>
      <c r="J17" s="31"/>
      <c r="K17" s="31"/>
      <c r="L17" s="31"/>
      <c r="M17" s="31"/>
      <c r="N17" s="31"/>
      <c r="O17" s="31"/>
      <c r="P17" s="11">
        <f t="shared" si="4"/>
        <v>0</v>
      </c>
      <c r="Q17" s="31"/>
      <c r="R17" s="37"/>
      <c r="S17" s="31"/>
      <c r="T17" s="31"/>
      <c r="U17" s="38">
        <f t="shared" si="5"/>
        <v>0</v>
      </c>
    </row>
    <row r="18" spans="1:21" ht="21" x14ac:dyDescent="0.35">
      <c r="A18" s="62" t="s">
        <v>52</v>
      </c>
      <c r="B18" s="37"/>
      <c r="C18" s="31"/>
      <c r="D18" s="31"/>
      <c r="E18" s="31"/>
      <c r="F18" s="31"/>
      <c r="G18" s="31"/>
      <c r="H18" s="31"/>
      <c r="I18" s="11">
        <f t="shared" si="3"/>
        <v>0</v>
      </c>
      <c r="J18" s="31"/>
      <c r="K18" s="31"/>
      <c r="L18" s="31"/>
      <c r="M18" s="31"/>
      <c r="N18" s="31"/>
      <c r="O18" s="31"/>
      <c r="P18" s="11">
        <f t="shared" si="4"/>
        <v>0</v>
      </c>
      <c r="Q18" s="31"/>
      <c r="R18" s="37"/>
      <c r="S18" s="31"/>
      <c r="T18" s="31"/>
      <c r="U18" s="38">
        <f t="shared" si="5"/>
        <v>0</v>
      </c>
    </row>
    <row r="19" spans="1:21" ht="21" x14ac:dyDescent="0.35">
      <c r="A19" s="62" t="s">
        <v>160</v>
      </c>
      <c r="B19" s="37"/>
      <c r="C19" s="31"/>
      <c r="D19" s="31"/>
      <c r="E19" s="31"/>
      <c r="F19" s="31"/>
      <c r="G19" s="31"/>
      <c r="H19" s="31"/>
      <c r="I19" s="11">
        <f t="shared" si="3"/>
        <v>0</v>
      </c>
      <c r="J19" s="31"/>
      <c r="K19" s="31"/>
      <c r="L19" s="31"/>
      <c r="M19" s="31"/>
      <c r="N19" s="31"/>
      <c r="O19" s="31"/>
      <c r="P19" s="11">
        <f t="shared" si="4"/>
        <v>0</v>
      </c>
      <c r="Q19" s="31"/>
      <c r="R19" s="37"/>
      <c r="S19" s="31"/>
      <c r="T19" s="31"/>
      <c r="U19" s="38">
        <f t="shared" si="5"/>
        <v>0</v>
      </c>
    </row>
    <row r="20" spans="1:21" ht="21" x14ac:dyDescent="0.35">
      <c r="A20" s="62" t="s">
        <v>51</v>
      </c>
      <c r="B20" s="37"/>
      <c r="C20" s="31"/>
      <c r="D20" s="31"/>
      <c r="E20" s="31"/>
      <c r="F20" s="31"/>
      <c r="G20" s="31"/>
      <c r="H20" s="31"/>
      <c r="I20" s="11">
        <f t="shared" si="3"/>
        <v>0</v>
      </c>
      <c r="J20" s="31"/>
      <c r="K20" s="31"/>
      <c r="L20" s="31"/>
      <c r="M20" s="31"/>
      <c r="N20" s="31"/>
      <c r="O20" s="31"/>
      <c r="P20" s="11">
        <f t="shared" si="4"/>
        <v>0</v>
      </c>
      <c r="Q20" s="31"/>
      <c r="R20" s="37"/>
      <c r="S20" s="31"/>
      <c r="T20" s="31"/>
      <c r="U20" s="38">
        <f>SUM(I20+P20+Q20+S20+T20-R20)</f>
        <v>0</v>
      </c>
    </row>
    <row r="21" spans="1:21" ht="21" x14ac:dyDescent="0.35">
      <c r="A21" s="62" t="s">
        <v>14</v>
      </c>
      <c r="B21" s="31"/>
      <c r="C21" s="31"/>
      <c r="D21" s="31"/>
      <c r="E21" s="31"/>
      <c r="F21" s="31"/>
      <c r="G21" s="31"/>
      <c r="H21" s="31"/>
      <c r="I21" s="11">
        <f t="shared" si="3"/>
        <v>0</v>
      </c>
      <c r="J21" s="31"/>
      <c r="K21" s="31"/>
      <c r="L21" s="31"/>
      <c r="M21" s="31"/>
      <c r="N21" s="31"/>
      <c r="O21" s="31"/>
      <c r="P21" s="11">
        <f t="shared" si="4"/>
        <v>0</v>
      </c>
      <c r="Q21" s="31"/>
      <c r="R21" s="31"/>
      <c r="S21" s="31"/>
      <c r="T21" s="31"/>
      <c r="U21" s="38">
        <f>SUM(I21+P21+Q21+S21+T21-R21)</f>
        <v>0</v>
      </c>
    </row>
    <row r="22" spans="1:21" ht="21" x14ac:dyDescent="0.35">
      <c r="A22" s="64"/>
      <c r="B22" s="31"/>
      <c r="C22" s="31"/>
      <c r="D22" s="31"/>
      <c r="E22" s="31"/>
      <c r="F22" s="31"/>
      <c r="G22" s="31"/>
      <c r="H22" s="31"/>
      <c r="I22" s="11"/>
      <c r="J22" s="31"/>
      <c r="K22" s="31"/>
      <c r="L22" s="31"/>
      <c r="M22" s="31"/>
      <c r="N22" s="31"/>
      <c r="O22" s="31"/>
      <c r="P22" s="11"/>
      <c r="Q22" s="31"/>
      <c r="R22" s="31"/>
      <c r="S22" s="31"/>
      <c r="T22" s="31"/>
      <c r="U22" s="38">
        <f>SUM(I22+P22+Q22+S22+T22-R22)</f>
        <v>0</v>
      </c>
    </row>
    <row r="23" spans="1:21" ht="18.75" x14ac:dyDescent="0.3">
      <c r="A23" s="61"/>
      <c r="B23" s="31"/>
      <c r="C23" s="31"/>
      <c r="D23" s="31"/>
      <c r="E23" s="31"/>
      <c r="F23" s="31"/>
      <c r="G23" s="31"/>
      <c r="H23" s="31"/>
      <c r="I23" s="11"/>
      <c r="J23" s="31"/>
      <c r="K23" s="31"/>
      <c r="L23" s="31"/>
      <c r="M23" s="31"/>
      <c r="N23" s="31"/>
      <c r="O23" s="31"/>
      <c r="P23" s="11"/>
      <c r="Q23" s="4"/>
      <c r="R23" s="4"/>
      <c r="S23" s="4"/>
      <c r="T23" s="4"/>
      <c r="U23" s="12"/>
    </row>
    <row r="24" spans="1:21" ht="18.75" x14ac:dyDescent="0.3">
      <c r="A24" s="2"/>
      <c r="B24" s="4"/>
      <c r="C24" s="4"/>
      <c r="D24" s="4"/>
      <c r="E24" s="4"/>
      <c r="F24" s="4"/>
      <c r="G24" s="4"/>
      <c r="H24" s="4"/>
      <c r="I24" s="11"/>
      <c r="J24" s="4"/>
      <c r="K24" s="4"/>
      <c r="L24" s="4"/>
      <c r="M24" s="4"/>
      <c r="N24" s="4"/>
      <c r="O24" s="4"/>
      <c r="P24" s="11"/>
      <c r="Q24" s="4"/>
      <c r="R24" s="4"/>
      <c r="S24" s="4"/>
      <c r="T24" s="4"/>
      <c r="U24" s="12"/>
    </row>
    <row r="25" spans="1:21" ht="18.75" x14ac:dyDescent="0.3">
      <c r="A25" s="2"/>
      <c r="B25" s="4"/>
      <c r="C25" s="4"/>
      <c r="D25" s="4"/>
      <c r="E25" s="4"/>
      <c r="F25" s="4"/>
      <c r="G25" s="4"/>
      <c r="H25" s="4"/>
      <c r="I25" s="11"/>
      <c r="J25" s="4"/>
      <c r="K25" s="4"/>
      <c r="L25" s="4"/>
      <c r="M25" s="4"/>
      <c r="N25" s="4"/>
      <c r="O25" s="4"/>
      <c r="P25" s="11"/>
      <c r="Q25" s="4"/>
      <c r="R25" s="4"/>
      <c r="S25" s="4"/>
      <c r="T25" s="4"/>
      <c r="U25" s="12"/>
    </row>
    <row r="26" spans="1:21" ht="18.75" x14ac:dyDescent="0.3">
      <c r="A26" s="2"/>
      <c r="B26" s="4"/>
      <c r="C26" s="4"/>
      <c r="D26" s="4"/>
      <c r="E26" s="4"/>
      <c r="F26" s="4"/>
      <c r="G26" s="4"/>
      <c r="H26" s="4"/>
      <c r="I26" s="11"/>
      <c r="J26" s="4"/>
      <c r="K26" s="4"/>
      <c r="L26" s="4"/>
      <c r="M26" s="4"/>
      <c r="N26" s="4"/>
      <c r="O26" s="4"/>
      <c r="P26" s="11"/>
      <c r="Q26" s="4"/>
      <c r="R26" s="4"/>
      <c r="S26" s="4"/>
      <c r="T26" s="4"/>
      <c r="U26" s="12"/>
    </row>
    <row r="27" spans="1:21" ht="18.75" x14ac:dyDescent="0.3">
      <c r="A27" s="2"/>
      <c r="B27" s="4"/>
      <c r="C27" s="4"/>
      <c r="D27" s="4"/>
      <c r="E27" s="4"/>
      <c r="F27" s="4"/>
      <c r="G27" s="4"/>
      <c r="H27" s="4"/>
      <c r="I27" s="11"/>
      <c r="J27" s="4"/>
      <c r="K27" s="4"/>
      <c r="L27" s="4"/>
      <c r="M27" s="4"/>
      <c r="N27" s="4"/>
      <c r="O27" s="4"/>
      <c r="P27" s="11"/>
      <c r="Q27" s="4"/>
      <c r="R27" s="4"/>
      <c r="S27" s="4"/>
      <c r="T27" s="4"/>
      <c r="U27" s="12"/>
    </row>
    <row r="28" spans="1:21" ht="18.75" x14ac:dyDescent="0.3">
      <c r="A28" s="2"/>
      <c r="B28" s="4"/>
      <c r="C28" s="4"/>
      <c r="D28" s="4"/>
      <c r="E28" s="4"/>
      <c r="F28" s="4"/>
      <c r="G28" s="4"/>
      <c r="H28" s="4"/>
      <c r="I28" s="11"/>
      <c r="J28" s="4"/>
      <c r="K28" s="4"/>
      <c r="L28" s="4"/>
      <c r="M28" s="4"/>
      <c r="N28" s="4"/>
      <c r="O28" s="4"/>
      <c r="P28" s="11"/>
      <c r="Q28" s="4"/>
      <c r="R28" s="4"/>
      <c r="S28" s="4"/>
      <c r="T28" s="4"/>
      <c r="U28" s="12"/>
    </row>
    <row r="29" spans="1:21" ht="19.5" thickBot="1" x14ac:dyDescent="0.35">
      <c r="A29" s="3"/>
      <c r="B29" s="13"/>
      <c r="C29" s="13"/>
      <c r="D29" s="13"/>
      <c r="E29" s="13"/>
      <c r="F29" s="13"/>
      <c r="G29" s="13"/>
      <c r="H29" s="13"/>
      <c r="I29" s="14"/>
      <c r="J29" s="13"/>
      <c r="K29" s="13"/>
      <c r="L29" s="13"/>
      <c r="M29" s="13"/>
      <c r="N29" s="13"/>
      <c r="O29" s="13"/>
      <c r="P29" s="14"/>
      <c r="Q29" s="13"/>
      <c r="R29" s="13"/>
      <c r="S29" s="13"/>
      <c r="T29" s="13"/>
      <c r="U29" s="15"/>
    </row>
  </sheetData>
  <mergeCells count="13">
    <mergeCell ref="B15:U15"/>
    <mergeCell ref="B3:C3"/>
    <mergeCell ref="D3:H3"/>
    <mergeCell ref="Q3:R3"/>
    <mergeCell ref="S3:T3"/>
    <mergeCell ref="A1:P1"/>
    <mergeCell ref="U3:U4"/>
    <mergeCell ref="P3:P4"/>
    <mergeCell ref="I3:I4"/>
    <mergeCell ref="A14:U14"/>
    <mergeCell ref="A3:A4"/>
    <mergeCell ref="L3:O3"/>
    <mergeCell ref="J3:K3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9"/>
  <sheetViews>
    <sheetView workbookViewId="0">
      <selection activeCell="G8" sqref="G8"/>
    </sheetView>
  </sheetViews>
  <sheetFormatPr baseColWidth="10" defaultRowHeight="15" x14ac:dyDescent="0.25"/>
  <cols>
    <col min="1" max="1" width="4.5703125" customWidth="1"/>
    <col min="2" max="3" width="10.28515625" customWidth="1"/>
    <col min="4" max="4" width="16.85546875" bestFit="1" customWidth="1"/>
    <col min="5" max="5" width="14.5703125" customWidth="1"/>
    <col min="6" max="6" width="5" customWidth="1"/>
    <col min="7" max="7" width="8.28515625" customWidth="1"/>
    <col min="9" max="9" width="14.28515625" bestFit="1" customWidth="1"/>
    <col min="10" max="10" width="9.140625" customWidth="1"/>
    <col min="12" max="12" width="8.28515625" customWidth="1"/>
    <col min="13" max="13" width="7.7109375" customWidth="1"/>
  </cols>
  <sheetData>
    <row r="1" spans="1:13" ht="28.5" x14ac:dyDescent="0.45">
      <c r="A1" s="87" t="s">
        <v>33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3" spans="1:13" ht="18.75" x14ac:dyDescent="0.3">
      <c r="A3" s="18" t="s">
        <v>19</v>
      </c>
    </row>
    <row r="5" spans="1:13" ht="15.75" x14ac:dyDescent="0.25">
      <c r="A5" s="88" t="s">
        <v>20</v>
      </c>
      <c r="B5" s="88"/>
      <c r="C5" s="19"/>
      <c r="D5" s="33" t="s">
        <v>46</v>
      </c>
      <c r="E5" s="19"/>
      <c r="F5" s="88" t="s">
        <v>165</v>
      </c>
      <c r="G5" s="88"/>
      <c r="H5" s="19"/>
      <c r="I5" s="33" t="s">
        <v>34</v>
      </c>
      <c r="J5" s="28">
        <v>300</v>
      </c>
    </row>
    <row r="6" spans="1:13" x14ac:dyDescent="0.25">
      <c r="A6" t="s">
        <v>21</v>
      </c>
      <c r="B6">
        <v>750</v>
      </c>
      <c r="D6">
        <v>100</v>
      </c>
      <c r="F6" t="s">
        <v>136</v>
      </c>
      <c r="G6">
        <v>125</v>
      </c>
      <c r="I6" s="17">
        <v>1</v>
      </c>
      <c r="J6" s="17">
        <v>300</v>
      </c>
    </row>
    <row r="7" spans="1:13" ht="15" customHeight="1" x14ac:dyDescent="0.25">
      <c r="A7" t="s">
        <v>22</v>
      </c>
      <c r="B7">
        <v>700</v>
      </c>
      <c r="D7">
        <v>80</v>
      </c>
      <c r="F7" t="s">
        <v>137</v>
      </c>
      <c r="G7">
        <v>100</v>
      </c>
      <c r="I7" s="90">
        <v>2</v>
      </c>
      <c r="J7" s="91">
        <v>225</v>
      </c>
      <c r="L7" t="s">
        <v>155</v>
      </c>
      <c r="M7">
        <v>275</v>
      </c>
    </row>
    <row r="8" spans="1:13" x14ac:dyDescent="0.25">
      <c r="A8" t="s">
        <v>23</v>
      </c>
      <c r="B8">
        <v>660</v>
      </c>
      <c r="D8">
        <v>60</v>
      </c>
      <c r="F8" t="s">
        <v>138</v>
      </c>
      <c r="G8">
        <v>80</v>
      </c>
      <c r="I8" s="90"/>
      <c r="J8" s="91"/>
      <c r="L8" t="s">
        <v>112</v>
      </c>
      <c r="M8">
        <v>250</v>
      </c>
    </row>
    <row r="9" spans="1:13" x14ac:dyDescent="0.25">
      <c r="A9" t="s">
        <v>24</v>
      </c>
      <c r="B9">
        <v>640</v>
      </c>
      <c r="D9">
        <v>40</v>
      </c>
      <c r="G9">
        <v>80</v>
      </c>
      <c r="I9" s="90"/>
      <c r="J9" s="91"/>
      <c r="L9" s="60" t="s">
        <v>156</v>
      </c>
      <c r="M9">
        <v>265</v>
      </c>
    </row>
    <row r="10" spans="1:13" x14ac:dyDescent="0.25">
      <c r="A10" t="s">
        <v>25</v>
      </c>
      <c r="B10">
        <v>620</v>
      </c>
      <c r="D10">
        <v>0</v>
      </c>
      <c r="I10" s="90">
        <v>3</v>
      </c>
      <c r="J10" s="92">
        <v>120</v>
      </c>
    </row>
    <row r="11" spans="1:13" x14ac:dyDescent="0.25">
      <c r="A11" t="s">
        <v>26</v>
      </c>
      <c r="B11">
        <v>600</v>
      </c>
      <c r="I11" s="90"/>
      <c r="J11" s="92"/>
    </row>
    <row r="12" spans="1:13" x14ac:dyDescent="0.25">
      <c r="A12" s="28" t="s">
        <v>27</v>
      </c>
      <c r="B12">
        <v>620</v>
      </c>
      <c r="I12" s="90"/>
      <c r="J12" s="92"/>
    </row>
    <row r="13" spans="1:13" x14ac:dyDescent="0.25">
      <c r="A13" t="s">
        <v>28</v>
      </c>
      <c r="B13">
        <v>610</v>
      </c>
      <c r="I13" s="17">
        <v>0</v>
      </c>
      <c r="J13" s="17">
        <v>0</v>
      </c>
    </row>
    <row r="14" spans="1:13" x14ac:dyDescent="0.25">
      <c r="A14" t="s">
        <v>29</v>
      </c>
      <c r="B14">
        <v>590</v>
      </c>
    </row>
    <row r="15" spans="1:13" ht="15.75" x14ac:dyDescent="0.25">
      <c r="A15" t="s">
        <v>30</v>
      </c>
      <c r="B15">
        <v>580</v>
      </c>
      <c r="D15" s="35" t="s">
        <v>47</v>
      </c>
      <c r="E15" s="34"/>
      <c r="F15" s="93"/>
      <c r="G15" s="93"/>
      <c r="H15" s="93"/>
      <c r="I15" s="34" t="s">
        <v>35</v>
      </c>
      <c r="J15" s="28">
        <v>600</v>
      </c>
    </row>
    <row r="16" spans="1:13" x14ac:dyDescent="0.25">
      <c r="A16" t="s">
        <v>31</v>
      </c>
      <c r="B16">
        <v>570</v>
      </c>
      <c r="D16" s="20">
        <v>3</v>
      </c>
      <c r="E16">
        <v>80</v>
      </c>
      <c r="I16" t="s">
        <v>36</v>
      </c>
      <c r="J16">
        <v>600</v>
      </c>
    </row>
    <row r="17" spans="1:11" x14ac:dyDescent="0.25">
      <c r="A17" t="s">
        <v>123</v>
      </c>
      <c r="B17">
        <v>570</v>
      </c>
      <c r="D17" s="20">
        <v>2</v>
      </c>
      <c r="E17">
        <v>60</v>
      </c>
      <c r="J17">
        <v>500</v>
      </c>
    </row>
    <row r="18" spans="1:11" x14ac:dyDescent="0.25">
      <c r="A18" s="28">
        <v>13</v>
      </c>
      <c r="B18">
        <v>590</v>
      </c>
      <c r="D18" s="20">
        <v>1</v>
      </c>
      <c r="E18">
        <v>50</v>
      </c>
      <c r="J18">
        <v>400</v>
      </c>
    </row>
    <row r="19" spans="1:11" x14ac:dyDescent="0.25">
      <c r="A19" t="s">
        <v>124</v>
      </c>
      <c r="B19">
        <v>580</v>
      </c>
      <c r="D19" s="20">
        <v>0</v>
      </c>
      <c r="E19">
        <v>25</v>
      </c>
      <c r="J19">
        <v>350</v>
      </c>
    </row>
    <row r="20" spans="1:11" x14ac:dyDescent="0.25">
      <c r="A20" t="s">
        <v>125</v>
      </c>
      <c r="B20">
        <v>560</v>
      </c>
      <c r="D20" t="s">
        <v>32</v>
      </c>
      <c r="E20">
        <v>0</v>
      </c>
      <c r="J20">
        <v>250</v>
      </c>
    </row>
    <row r="21" spans="1:11" x14ac:dyDescent="0.25">
      <c r="A21" t="s">
        <v>126</v>
      </c>
      <c r="B21">
        <v>550</v>
      </c>
      <c r="I21" s="89" t="s">
        <v>135</v>
      </c>
      <c r="J21" s="89"/>
      <c r="K21" s="89"/>
    </row>
    <row r="22" spans="1:11" x14ac:dyDescent="0.25">
      <c r="A22" t="s">
        <v>127</v>
      </c>
      <c r="B22">
        <v>540</v>
      </c>
    </row>
    <row r="23" spans="1:11" x14ac:dyDescent="0.25">
      <c r="A23" t="s">
        <v>128</v>
      </c>
      <c r="B23">
        <v>540</v>
      </c>
    </row>
    <row r="24" spans="1:11" x14ac:dyDescent="0.25">
      <c r="A24" s="28" t="s">
        <v>129</v>
      </c>
      <c r="B24">
        <v>560</v>
      </c>
    </row>
    <row r="25" spans="1:11" x14ac:dyDescent="0.25">
      <c r="A25" t="s">
        <v>130</v>
      </c>
      <c r="B25">
        <v>550</v>
      </c>
    </row>
    <row r="26" spans="1:11" x14ac:dyDescent="0.25">
      <c r="A26" t="s">
        <v>131</v>
      </c>
      <c r="B26">
        <v>530</v>
      </c>
    </row>
    <row r="27" spans="1:11" x14ac:dyDescent="0.25">
      <c r="A27" t="s">
        <v>132</v>
      </c>
      <c r="B27">
        <v>520</v>
      </c>
    </row>
    <row r="28" spans="1:11" x14ac:dyDescent="0.25">
      <c r="A28" t="s">
        <v>133</v>
      </c>
      <c r="B28">
        <v>500</v>
      </c>
    </row>
    <row r="29" spans="1:11" x14ac:dyDescent="0.25">
      <c r="A29" t="s">
        <v>134</v>
      </c>
      <c r="B29">
        <v>500</v>
      </c>
    </row>
  </sheetData>
  <mergeCells count="9">
    <mergeCell ref="A1:L1"/>
    <mergeCell ref="F5:G5"/>
    <mergeCell ref="I21:K21"/>
    <mergeCell ref="I7:I9"/>
    <mergeCell ref="J7:J9"/>
    <mergeCell ref="I10:I12"/>
    <mergeCell ref="J10:J12"/>
    <mergeCell ref="F15:H15"/>
    <mergeCell ref="A5:B5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9"/>
  <sheetViews>
    <sheetView workbookViewId="0">
      <selection activeCell="E3" sqref="E3"/>
    </sheetView>
  </sheetViews>
  <sheetFormatPr baseColWidth="10" defaultRowHeight="23.25" x14ac:dyDescent="0.35"/>
  <cols>
    <col min="1" max="1" width="14.5703125" bestFit="1" customWidth="1"/>
    <col min="2" max="2" width="11.42578125" style="29"/>
    <col min="3" max="3" width="15.85546875" bestFit="1" customWidth="1"/>
    <col min="4" max="4" width="11.42578125" style="21" bestFit="1" customWidth="1"/>
    <col min="5" max="5" width="55" style="21" customWidth="1"/>
    <col min="6" max="6" width="35.28515625" style="29" customWidth="1"/>
    <col min="7" max="7" width="19.42578125" style="21" customWidth="1"/>
    <col min="8" max="8" width="24.140625" style="29" bestFit="1" customWidth="1"/>
    <col min="9" max="9" width="11.85546875" style="21" bestFit="1" customWidth="1"/>
    <col min="10" max="10" width="16.5703125" bestFit="1" customWidth="1"/>
    <col min="11" max="12" width="10.85546875" style="22"/>
  </cols>
  <sheetData>
    <row r="1" spans="1:10" x14ac:dyDescent="0.35">
      <c r="E1" s="25" t="s">
        <v>42</v>
      </c>
    </row>
    <row r="2" spans="1:10" x14ac:dyDescent="0.35">
      <c r="B2" s="23" t="s">
        <v>37</v>
      </c>
      <c r="C2" s="22"/>
      <c r="D2" s="23"/>
      <c r="E2" s="23" t="s">
        <v>40</v>
      </c>
      <c r="F2" s="23"/>
    </row>
    <row r="3" spans="1:10" x14ac:dyDescent="0.35">
      <c r="B3" s="23"/>
      <c r="C3" s="22"/>
      <c r="D3" s="23"/>
      <c r="E3" s="23" t="s">
        <v>43</v>
      </c>
      <c r="F3" s="23"/>
    </row>
    <row r="4" spans="1:10" x14ac:dyDescent="0.35">
      <c r="B4" s="23"/>
      <c r="C4" s="22"/>
      <c r="D4" s="23" t="s">
        <v>38</v>
      </c>
      <c r="E4" s="23"/>
      <c r="F4" s="23" t="s">
        <v>53</v>
      </c>
      <c r="G4" s="23"/>
      <c r="H4" s="23" t="s">
        <v>54</v>
      </c>
      <c r="I4" s="23" t="s">
        <v>55</v>
      </c>
    </row>
    <row r="5" spans="1:10" x14ac:dyDescent="0.35">
      <c r="A5" s="22"/>
      <c r="B5" s="23" t="s">
        <v>21</v>
      </c>
      <c r="C5" s="22" t="s">
        <v>14</v>
      </c>
      <c r="D5" s="23">
        <v>2690</v>
      </c>
      <c r="E5" s="26" t="s">
        <v>63</v>
      </c>
      <c r="F5" s="36" t="s">
        <v>59</v>
      </c>
      <c r="G5" s="27" t="s">
        <v>39</v>
      </c>
      <c r="H5" s="22" t="s">
        <v>14</v>
      </c>
      <c r="I5" s="23" t="s">
        <v>21</v>
      </c>
      <c r="J5" s="27" t="s">
        <v>39</v>
      </c>
    </row>
    <row r="6" spans="1:10" x14ac:dyDescent="0.35">
      <c r="A6" s="22"/>
      <c r="B6" s="94" t="s">
        <v>22</v>
      </c>
      <c r="C6" s="22" t="s">
        <v>10</v>
      </c>
      <c r="D6" s="94">
        <v>2630</v>
      </c>
      <c r="E6" s="27" t="s">
        <v>39</v>
      </c>
      <c r="F6" s="36" t="s">
        <v>49</v>
      </c>
      <c r="G6" s="27" t="s">
        <v>39</v>
      </c>
      <c r="H6" s="22" t="s">
        <v>50</v>
      </c>
      <c r="I6" s="23">
        <v>2</v>
      </c>
      <c r="J6" s="27" t="s">
        <v>39</v>
      </c>
    </row>
    <row r="7" spans="1:10" x14ac:dyDescent="0.35">
      <c r="A7" s="22"/>
      <c r="B7" s="94"/>
      <c r="C7" s="22" t="s">
        <v>48</v>
      </c>
      <c r="D7" s="94"/>
      <c r="E7" s="24" t="s">
        <v>60</v>
      </c>
      <c r="F7" s="36" t="s">
        <v>11</v>
      </c>
      <c r="G7" s="24" t="s">
        <v>61</v>
      </c>
      <c r="H7" s="22" t="s">
        <v>16</v>
      </c>
      <c r="I7" s="23">
        <v>3</v>
      </c>
      <c r="J7" s="24" t="s">
        <v>61</v>
      </c>
    </row>
    <row r="8" spans="1:10" x14ac:dyDescent="0.35">
      <c r="A8" s="22"/>
      <c r="B8" s="23" t="s">
        <v>24</v>
      </c>
      <c r="C8" s="22" t="s">
        <v>18</v>
      </c>
      <c r="D8" s="23">
        <v>2570</v>
      </c>
      <c r="E8" s="25" t="s">
        <v>62</v>
      </c>
      <c r="F8" s="36"/>
      <c r="G8" s="23"/>
      <c r="H8" s="22" t="s">
        <v>18</v>
      </c>
      <c r="I8" s="23">
        <v>4</v>
      </c>
    </row>
    <row r="9" spans="1:10" x14ac:dyDescent="0.35">
      <c r="A9" s="22"/>
      <c r="B9" s="94" t="s">
        <v>25</v>
      </c>
      <c r="C9" s="22" t="s">
        <v>12</v>
      </c>
      <c r="D9" s="23">
        <v>2550</v>
      </c>
      <c r="E9" s="23"/>
      <c r="F9" s="23"/>
      <c r="G9" s="36"/>
      <c r="H9" s="22" t="s">
        <v>12</v>
      </c>
      <c r="I9" s="23">
        <v>5</v>
      </c>
    </row>
    <row r="10" spans="1:10" x14ac:dyDescent="0.35">
      <c r="A10" s="22"/>
      <c r="B10" s="94"/>
      <c r="C10" s="22" t="s">
        <v>16</v>
      </c>
      <c r="D10" s="94">
        <v>2440</v>
      </c>
      <c r="E10" s="23"/>
      <c r="F10" s="23"/>
      <c r="G10" s="23"/>
      <c r="H10" s="22" t="s">
        <v>10</v>
      </c>
      <c r="I10" s="23">
        <v>6</v>
      </c>
      <c r="J10" s="32"/>
    </row>
    <row r="11" spans="1:10" x14ac:dyDescent="0.35">
      <c r="A11" s="22"/>
      <c r="B11" s="23" t="s">
        <v>27</v>
      </c>
      <c r="C11" s="22" t="s">
        <v>58</v>
      </c>
      <c r="D11" s="94"/>
      <c r="E11" s="23"/>
      <c r="F11" s="23"/>
      <c r="G11" s="23"/>
      <c r="H11" s="22" t="s">
        <v>11</v>
      </c>
      <c r="I11" s="23">
        <v>7</v>
      </c>
      <c r="J11" s="32"/>
    </row>
    <row r="12" spans="1:10" x14ac:dyDescent="0.35">
      <c r="A12" s="22"/>
      <c r="B12" s="23" t="s">
        <v>28</v>
      </c>
      <c r="C12" s="22" t="s">
        <v>49</v>
      </c>
      <c r="D12" s="23">
        <v>2430</v>
      </c>
      <c r="E12" s="23"/>
      <c r="F12" s="23"/>
      <c r="G12" s="23"/>
      <c r="H12" s="22" t="s">
        <v>49</v>
      </c>
      <c r="I12" s="23">
        <v>8</v>
      </c>
      <c r="J12" s="32"/>
    </row>
    <row r="13" spans="1:10" x14ac:dyDescent="0.35">
      <c r="A13" s="22"/>
      <c r="B13" s="23" t="s">
        <v>29</v>
      </c>
      <c r="C13" s="22" t="s">
        <v>52</v>
      </c>
      <c r="D13" s="23">
        <v>2420</v>
      </c>
      <c r="E13" s="23"/>
      <c r="F13" s="23"/>
      <c r="G13" s="23"/>
      <c r="H13" s="22" t="s">
        <v>52</v>
      </c>
      <c r="I13" s="23">
        <v>9</v>
      </c>
      <c r="J13" s="32"/>
    </row>
    <row r="14" spans="1:10" x14ac:dyDescent="0.35">
      <c r="A14" s="22"/>
      <c r="B14" s="23" t="s">
        <v>30</v>
      </c>
      <c r="C14" s="22" t="s">
        <v>50</v>
      </c>
      <c r="D14" s="23">
        <v>2410</v>
      </c>
      <c r="E14" s="23"/>
      <c r="F14" s="23"/>
      <c r="G14" s="23"/>
      <c r="H14" s="22" t="s">
        <v>57</v>
      </c>
      <c r="I14" s="23" t="s">
        <v>30</v>
      </c>
      <c r="J14" s="32"/>
    </row>
    <row r="15" spans="1:10" x14ac:dyDescent="0.35">
      <c r="A15" s="22"/>
      <c r="B15" s="23" t="s">
        <v>31</v>
      </c>
      <c r="C15" s="22" t="s">
        <v>57</v>
      </c>
      <c r="D15" s="23">
        <v>2285</v>
      </c>
      <c r="E15" s="23"/>
      <c r="F15" s="23"/>
      <c r="G15" s="23"/>
      <c r="H15" s="22" t="s">
        <v>48</v>
      </c>
      <c r="I15" s="23">
        <v>11</v>
      </c>
    </row>
    <row r="16" spans="1:10" x14ac:dyDescent="0.35">
      <c r="A16" s="22"/>
      <c r="B16" s="23"/>
      <c r="C16" s="22"/>
      <c r="D16" s="23"/>
      <c r="E16" s="23"/>
      <c r="F16" s="23"/>
      <c r="G16" s="23"/>
      <c r="H16" s="23"/>
      <c r="I16" s="23"/>
    </row>
    <row r="17" spans="2:7" x14ac:dyDescent="0.35">
      <c r="B17" s="23"/>
      <c r="C17" s="22"/>
      <c r="D17" s="23"/>
      <c r="E17" s="23"/>
      <c r="F17" s="23"/>
    </row>
    <row r="18" spans="2:7" x14ac:dyDescent="0.35">
      <c r="B18" s="23"/>
      <c r="C18" s="22"/>
      <c r="D18" s="23"/>
      <c r="E18" s="23" t="s">
        <v>40</v>
      </c>
      <c r="F18" s="23"/>
      <c r="G18" s="21" t="s">
        <v>41</v>
      </c>
    </row>
    <row r="19" spans="2:7" x14ac:dyDescent="0.35">
      <c r="C19" s="22" t="s">
        <v>56</v>
      </c>
    </row>
  </sheetData>
  <mergeCells count="4">
    <mergeCell ref="D6:D7"/>
    <mergeCell ref="D10:D11"/>
    <mergeCell ref="B9:B10"/>
    <mergeCell ref="B6:B7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O58"/>
  <sheetViews>
    <sheetView topLeftCell="A22" workbookViewId="0">
      <selection activeCell="F33" sqref="F33"/>
    </sheetView>
  </sheetViews>
  <sheetFormatPr baseColWidth="10" defaultRowHeight="15" x14ac:dyDescent="0.25"/>
  <cols>
    <col min="1" max="1" width="4.7109375" customWidth="1"/>
    <col min="2" max="2" width="7.85546875" customWidth="1"/>
    <col min="3" max="3" width="23" customWidth="1"/>
    <col min="4" max="4" width="10.5703125" customWidth="1"/>
    <col min="5" max="5" width="7.42578125" customWidth="1"/>
    <col min="6" max="6" width="21.5703125" customWidth="1"/>
    <col min="7" max="7" width="9.140625" customWidth="1"/>
    <col min="8" max="8" width="20" customWidth="1"/>
    <col min="11" max="11" width="20.42578125" customWidth="1"/>
  </cols>
  <sheetData>
    <row r="1" spans="2:15" ht="33.75" x14ac:dyDescent="0.5">
      <c r="B1" s="51" t="s">
        <v>143</v>
      </c>
    </row>
    <row r="3" spans="2:15" ht="21" x14ac:dyDescent="0.35">
      <c r="B3" s="50" t="s">
        <v>144</v>
      </c>
      <c r="E3" s="48"/>
      <c r="F3" s="48"/>
    </row>
    <row r="4" spans="2:15" ht="21" x14ac:dyDescent="0.35">
      <c r="B4" s="50" t="s">
        <v>145</v>
      </c>
      <c r="E4" s="48"/>
      <c r="F4" s="48"/>
    </row>
    <row r="5" spans="2:15" ht="21.75" thickBot="1" x14ac:dyDescent="0.4">
      <c r="B5" s="58" t="s">
        <v>55</v>
      </c>
      <c r="C5" s="58" t="s">
        <v>141</v>
      </c>
      <c r="D5" s="59" t="s">
        <v>142</v>
      </c>
      <c r="E5" s="48"/>
      <c r="F5" s="48"/>
    </row>
    <row r="6" spans="2:15" ht="29.25" customHeight="1" x14ac:dyDescent="0.35">
      <c r="B6" s="56" t="s">
        <v>21</v>
      </c>
      <c r="C6" s="56" t="s">
        <v>153</v>
      </c>
      <c r="D6" s="57">
        <v>1470</v>
      </c>
    </row>
    <row r="7" spans="2:15" ht="23.25" x14ac:dyDescent="0.35">
      <c r="B7" s="47" t="s">
        <v>22</v>
      </c>
      <c r="C7" s="47" t="s">
        <v>18</v>
      </c>
      <c r="D7" s="54">
        <v>1350</v>
      </c>
    </row>
    <row r="8" spans="2:15" ht="23.25" x14ac:dyDescent="0.35">
      <c r="B8" s="52" t="s">
        <v>23</v>
      </c>
      <c r="C8" s="52" t="s">
        <v>154</v>
      </c>
      <c r="D8" s="53">
        <v>1305</v>
      </c>
      <c r="N8" s="22"/>
      <c r="O8" s="49"/>
    </row>
    <row r="9" spans="2:15" ht="23.25" x14ac:dyDescent="0.35">
      <c r="B9" s="47" t="s">
        <v>24</v>
      </c>
      <c r="C9" s="47" t="s">
        <v>152</v>
      </c>
      <c r="D9" s="54">
        <v>1255</v>
      </c>
    </row>
    <row r="10" spans="2:15" ht="23.25" x14ac:dyDescent="0.35">
      <c r="B10" s="52" t="s">
        <v>25</v>
      </c>
      <c r="C10" s="52" t="s">
        <v>14</v>
      </c>
      <c r="D10" s="53">
        <v>1105</v>
      </c>
    </row>
    <row r="11" spans="2:15" ht="23.25" x14ac:dyDescent="0.35">
      <c r="B11" s="47" t="s">
        <v>26</v>
      </c>
      <c r="C11" s="47" t="s">
        <v>79</v>
      </c>
      <c r="D11" s="54">
        <v>1080</v>
      </c>
      <c r="L11" s="48"/>
    </row>
    <row r="12" spans="2:15" ht="23.25" x14ac:dyDescent="0.35">
      <c r="B12" s="22"/>
      <c r="C12" s="22"/>
      <c r="D12" s="48"/>
      <c r="L12" s="48"/>
    </row>
    <row r="13" spans="2:15" ht="18.75" x14ac:dyDescent="0.3">
      <c r="B13" s="18" t="s">
        <v>140</v>
      </c>
      <c r="L13" s="48"/>
    </row>
    <row r="14" spans="2:15" ht="21.75" thickBot="1" x14ac:dyDescent="0.4">
      <c r="B14" s="58" t="s">
        <v>55</v>
      </c>
      <c r="C14" s="58" t="s">
        <v>141</v>
      </c>
    </row>
    <row r="15" spans="2:15" ht="23.25" x14ac:dyDescent="0.35">
      <c r="B15" s="56" t="s">
        <v>21</v>
      </c>
      <c r="C15" s="56" t="s">
        <v>152</v>
      </c>
    </row>
    <row r="16" spans="2:15" ht="23.25" x14ac:dyDescent="0.35">
      <c r="B16" s="47" t="s">
        <v>22</v>
      </c>
      <c r="C16" s="47" t="s">
        <v>14</v>
      </c>
    </row>
    <row r="17" spans="2:12" ht="23.25" x14ac:dyDescent="0.35">
      <c r="B17" s="52" t="s">
        <v>23</v>
      </c>
      <c r="C17" s="52" t="s">
        <v>79</v>
      </c>
    </row>
    <row r="18" spans="2:12" ht="23.25" x14ac:dyDescent="0.35">
      <c r="B18" s="47" t="s">
        <v>24</v>
      </c>
      <c r="C18" s="47" t="s">
        <v>153</v>
      </c>
      <c r="E18" s="48"/>
      <c r="F18" s="48"/>
    </row>
    <row r="19" spans="2:12" ht="23.25" x14ac:dyDescent="0.35">
      <c r="B19" s="52" t="s">
        <v>25</v>
      </c>
      <c r="C19" s="52" t="s">
        <v>154</v>
      </c>
      <c r="E19" s="48"/>
      <c r="F19" s="48"/>
    </row>
    <row r="20" spans="2:12" ht="23.25" x14ac:dyDescent="0.35">
      <c r="B20" s="47" t="s">
        <v>26</v>
      </c>
      <c r="C20" s="47" t="s">
        <v>18</v>
      </c>
      <c r="L20" s="55"/>
    </row>
    <row r="41" spans="2:5" ht="21" x14ac:dyDescent="0.35">
      <c r="B41" s="50" t="s">
        <v>146</v>
      </c>
      <c r="E41" s="48"/>
    </row>
    <row r="42" spans="2:5" ht="21" x14ac:dyDescent="0.35">
      <c r="B42" s="50" t="s">
        <v>145</v>
      </c>
      <c r="E42" s="48"/>
    </row>
    <row r="43" spans="2:5" ht="21.75" thickBot="1" x14ac:dyDescent="0.4">
      <c r="B43" s="58" t="s">
        <v>55</v>
      </c>
      <c r="C43" s="58" t="s">
        <v>141</v>
      </c>
      <c r="D43" s="59" t="s">
        <v>142</v>
      </c>
      <c r="E43" s="48"/>
    </row>
    <row r="44" spans="2:5" ht="23.25" x14ac:dyDescent="0.35">
      <c r="B44" s="56" t="s">
        <v>21</v>
      </c>
      <c r="C44" s="56" t="s">
        <v>147</v>
      </c>
      <c r="D44" s="57">
        <v>1480</v>
      </c>
    </row>
    <row r="45" spans="2:5" ht="23.25" x14ac:dyDescent="0.35">
      <c r="B45" s="47" t="s">
        <v>22</v>
      </c>
      <c r="C45" s="47" t="s">
        <v>148</v>
      </c>
      <c r="D45" s="54">
        <v>1335</v>
      </c>
    </row>
    <row r="46" spans="2:5" ht="23.25" x14ac:dyDescent="0.35">
      <c r="B46" s="52" t="s">
        <v>23</v>
      </c>
      <c r="C46" s="52" t="s">
        <v>139</v>
      </c>
      <c r="D46" s="53">
        <v>1275</v>
      </c>
    </row>
    <row r="47" spans="2:5" ht="23.25" x14ac:dyDescent="0.35">
      <c r="B47" s="47" t="s">
        <v>24</v>
      </c>
      <c r="C47" s="47" t="s">
        <v>149</v>
      </c>
      <c r="D47" s="54">
        <v>1255</v>
      </c>
    </row>
    <row r="48" spans="2:5" ht="23.25" x14ac:dyDescent="0.35">
      <c r="B48" s="52" t="s">
        <v>25</v>
      </c>
      <c r="C48" s="52" t="s">
        <v>150</v>
      </c>
      <c r="D48" s="53">
        <v>1160</v>
      </c>
    </row>
    <row r="49" spans="2:6" ht="23.25" x14ac:dyDescent="0.35">
      <c r="B49" s="47" t="s">
        <v>26</v>
      </c>
      <c r="C49" s="47" t="s">
        <v>151</v>
      </c>
      <c r="D49" s="54">
        <v>1135</v>
      </c>
    </row>
    <row r="51" spans="2:6" ht="18.75" x14ac:dyDescent="0.3">
      <c r="B51" s="18" t="s">
        <v>140</v>
      </c>
    </row>
    <row r="52" spans="2:6" ht="21.75" thickBot="1" x14ac:dyDescent="0.4">
      <c r="B52" s="58" t="s">
        <v>55</v>
      </c>
      <c r="C52" s="58" t="s">
        <v>141</v>
      </c>
    </row>
    <row r="53" spans="2:6" ht="23.25" x14ac:dyDescent="0.35">
      <c r="B53" s="56" t="s">
        <v>21</v>
      </c>
      <c r="C53" s="56" t="s">
        <v>139</v>
      </c>
    </row>
    <row r="54" spans="2:6" ht="23.25" x14ac:dyDescent="0.35">
      <c r="B54" s="47" t="s">
        <v>22</v>
      </c>
      <c r="C54" s="47" t="s">
        <v>151</v>
      </c>
      <c r="F54" s="22"/>
    </row>
    <row r="55" spans="2:6" ht="23.25" x14ac:dyDescent="0.35">
      <c r="B55" s="52" t="s">
        <v>23</v>
      </c>
      <c r="C55" s="52" t="s">
        <v>147</v>
      </c>
      <c r="F55" s="22"/>
    </row>
    <row r="56" spans="2:6" ht="23.25" x14ac:dyDescent="0.35">
      <c r="B56" s="47" t="s">
        <v>24</v>
      </c>
      <c r="C56" s="47" t="s">
        <v>148</v>
      </c>
    </row>
    <row r="57" spans="2:6" ht="23.25" x14ac:dyDescent="0.35">
      <c r="B57" s="52" t="s">
        <v>25</v>
      </c>
      <c r="C57" s="52" t="s">
        <v>150</v>
      </c>
    </row>
    <row r="58" spans="2:6" ht="23.25" x14ac:dyDescent="0.35">
      <c r="B58" s="47" t="s">
        <v>26</v>
      </c>
      <c r="C58" s="47" t="s">
        <v>149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Projekte</vt:lpstr>
      <vt:lpstr>Gesamtwertung</vt:lpstr>
      <vt:lpstr>Wertungs System</vt:lpstr>
      <vt:lpstr>alle 3 Disziplinen</vt:lpstr>
      <vt:lpstr>Fussball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tamminho</dc:creator>
  <cp:lastModifiedBy>Sportgarten Acer 2</cp:lastModifiedBy>
  <cp:lastPrinted>2016-06-16T15:30:40Z</cp:lastPrinted>
  <dcterms:created xsi:type="dcterms:W3CDTF">2011-05-04T09:01:59Z</dcterms:created>
  <dcterms:modified xsi:type="dcterms:W3CDTF">2018-08-22T13:26:56Z</dcterms:modified>
</cp:coreProperties>
</file>